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özg. kiadás" sheetId="1" r:id="rId1"/>
    <sheet name="Működési és felhalmozási mérleg" sheetId="2" r:id="rId2"/>
    <sheet name="Pénzkészlet változás" sheetId="3" r:id="rId3"/>
    <sheet name="Közg. bevétel" sheetId="4" r:id="rId4"/>
    <sheet name="Finanszírozási bevétel" sheetId="5" r:id="rId5"/>
    <sheet name="Pénzm. kim." sheetId="6" r:id="rId6"/>
    <sheet name="Vagyon kimutatás" sheetId="7" r:id="rId7"/>
  </sheets>
  <definedNames/>
  <calcPr fullCalcOnLoad="1"/>
</workbook>
</file>

<file path=xl/sharedStrings.xml><?xml version="1.0" encoding="utf-8"?>
<sst xmlns="http://schemas.openxmlformats.org/spreadsheetml/2006/main" count="149" uniqueCount="131">
  <si>
    <t>Előző év költségvetési maradványának igénybevétele (B8131)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</si>
  <si>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</si>
  <si>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</si>
  <si>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</si>
  <si>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</si>
  <si>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</si>
  <si>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</si>
  <si>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</si>
  <si>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</si>
  <si>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</si>
  <si>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</si>
  <si>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</si>
  <si>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</si>
  <si>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</si>
  <si>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ESZKÖZÖK ÖSSZESEN (=A+B+C+D+E+F)</t>
  </si>
  <si>
    <t>G/IV Felhalmozott eredmény</t>
  </si>
  <si>
    <t>G/VI Mérleg szerinti eredmény</t>
  </si>
  <si>
    <t>G/ SAJÁT TŐKE  (= G/I+…+G/VI)</t>
  </si>
  <si>
    <t>FORRÁSOK ÖSSZESEN (=G+H+I+J)</t>
  </si>
  <si>
    <t>Nyitó</t>
  </si>
  <si>
    <t>Záró</t>
  </si>
  <si>
    <t>Megnevezés</t>
  </si>
  <si>
    <t>Eredeti</t>
  </si>
  <si>
    <t>Módisított</t>
  </si>
  <si>
    <t>Teljesítés</t>
  </si>
  <si>
    <t>Teljítés</t>
  </si>
  <si>
    <t>Módosított</t>
  </si>
  <si>
    <t>Tény</t>
  </si>
  <si>
    <t xml:space="preserve">Eredeti </t>
  </si>
  <si>
    <t>Módosítotott</t>
  </si>
  <si>
    <t>Költségvetési működési bevételek</t>
  </si>
  <si>
    <t>Költségvetési működési kiadások</t>
  </si>
  <si>
    <t>Müködési mérleg</t>
  </si>
  <si>
    <t>Felhalmozási mérleg</t>
  </si>
  <si>
    <t>Költségvetési felhalmozási bevételek</t>
  </si>
  <si>
    <t>Költségvetési felhalmozási kiadások</t>
  </si>
  <si>
    <t>megnevezés</t>
  </si>
  <si>
    <t>ÖSSZESEN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</si>
  <si>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</si>
  <si>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</si>
  <si>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</si>
  <si>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</si>
  <si>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</si>
  <si>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</t>
  </si>
  <si>
    <t>Bevételek                                           (+)</t>
  </si>
  <si>
    <t>Kiadások                                            (-)</t>
  </si>
  <si>
    <t>Pénzkészlet tárgyidőszak végén</t>
  </si>
  <si>
    <t xml:space="preserve">Pénzkészlet összesen </t>
  </si>
  <si>
    <t xml:space="preserve">                                                                         alakulása</t>
  </si>
  <si>
    <t>7. melléklet</t>
  </si>
  <si>
    <t xml:space="preserve">                                                     és felhasználása</t>
  </si>
  <si>
    <t>6. melléklet</t>
  </si>
  <si>
    <t>5. melléklet</t>
  </si>
  <si>
    <t xml:space="preserve">                                         tagolás szerint</t>
  </si>
  <si>
    <t>4. melléklet</t>
  </si>
  <si>
    <t>3. melléklet</t>
  </si>
  <si>
    <t>2.melléklet</t>
  </si>
  <si>
    <t>mérlege</t>
  </si>
  <si>
    <t>Finanszírozási bevétel</t>
  </si>
  <si>
    <t>1. melléklet</t>
  </si>
  <si>
    <t>Adatok  Ftban</t>
  </si>
  <si>
    <t>Választott tisztségviselők juttatásai (K121)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</si>
  <si>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</si>
  <si>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</si>
  <si>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</si>
  <si>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</si>
  <si>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</si>
  <si>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Szakmai anyagok beszerzése (K311)</t>
  </si>
  <si>
    <t>Üzemeltetési anyagok beszerzése (K312)</t>
  </si>
  <si>
    <t>Készletbeszerzés (=29+30+31) (K31)</t>
  </si>
  <si>
    <t>Bérleti és lízing díjak (&gt;=39) (K333)</t>
  </si>
  <si>
    <t>Karbantartási, kisjavítási szolgáltatások (K334)</t>
  </si>
  <si>
    <t>Szakmai tevékenységet segítő szolgáltatások  (K336)</t>
  </si>
  <si>
    <t>Egyéb szolgáltatások  (K337)</t>
  </si>
  <si>
    <t>Szolgáltatási kiadások (=36+37+38+40+41+43+44) (K33)</t>
  </si>
  <si>
    <t>Működési célú előzetesen felszámított általános forgalmi adó (K351)</t>
  </si>
  <si>
    <t>Különféle befizetések és egyéb dologi kiadások (=50+51+52+55+59) (K35)</t>
  </si>
  <si>
    <t>Dologi kiadások (=32+35+46+49+60) (K3)</t>
  </si>
  <si>
    <t>Költségvetési kiadások (=20+21+61+121+191+200+205+267) (K1-K8)</t>
  </si>
  <si>
    <t>Adatok Ft-ban</t>
  </si>
  <si>
    <t>Pénzkészlet változás (Ft)</t>
  </si>
  <si>
    <t>Egyéb működési célú támogatások bevételei államháztartáson belülről (=33+…+42) (B16)</t>
  </si>
  <si>
    <t>ebből: központi kezelésű előirányzatok (B16)</t>
  </si>
  <si>
    <t>ebből: nemzetiségi önkormányzatok és költségvetési szerveik (B16)</t>
  </si>
  <si>
    <t>Működési célú támogatások államháztartáson belülről (=07+...+10+21+32) (B1)</t>
  </si>
  <si>
    <t>Kamatbevételek és más nyereségjellegű bevételek (=202+205) (B408)</t>
  </si>
  <si>
    <t>Egyéb működési bevételek (&gt;=219+220) (B411)</t>
  </si>
  <si>
    <t>Működési bevételek (=186+187+190+192+199+…+201+208+216+217+218) (B4)</t>
  </si>
  <si>
    <t>Egyéb működési célú átvett pénzeszközök (=244+…+255) (B65)</t>
  </si>
  <si>
    <t>ebből: kormányok és nemzetközi szervezetek (B65)</t>
  </si>
  <si>
    <t>Működési célú átvett pénzeszközök (=231+...+234+244) (B6)</t>
  </si>
  <si>
    <t>Költségvetési bevételek (=43+79+185+221+230+256+282) (B1-B7)</t>
  </si>
  <si>
    <t>Maradvány igénybevétele (=12+13) (B813)</t>
  </si>
  <si>
    <t>Belföldi finanszírozás bevételei (=04+11+14+…+19+22) (B81)</t>
  </si>
  <si>
    <t>Finanszírozási bevételek (=23+29+30+31) (B8)</t>
  </si>
  <si>
    <t>G/III/3 Pénzeszközön kívüli egyéb eszközök induláskori értéke és változásai</t>
  </si>
  <si>
    <t>G/III Egyéb eszközök induláskori értéke és változásai (=G/III/1+G/III/2+G/III/3)</t>
  </si>
  <si>
    <t>ebből: egészségügyi hozzájárulás (K2)</t>
  </si>
  <si>
    <t>ebből: munkáltatót terhelő személyi jövedelemadó (K2)</t>
  </si>
  <si>
    <t>Kiküldetések, reklám- és propagandakiadások (=47+48) (K34)</t>
  </si>
  <si>
    <t>Egyéb működési célú támogatások államháztartáson kívülre (=180+…+189) (K512)</t>
  </si>
  <si>
    <t>Egyéb működési célú kiadások (=122+127+128+129+140+151+162+164+176+177+178+179+190) (K5)</t>
  </si>
  <si>
    <t>Működési mérleg</t>
  </si>
  <si>
    <t>Szolgáltatások ellenértéke (&gt;=188+189) (B402)</t>
  </si>
  <si>
    <t>ebből: tárgyi eszközök bérbeadásából származó bevétel (B402)</t>
  </si>
  <si>
    <t>J/2 Költségek, ráfordítások passzív időbeli elhatárolása</t>
  </si>
  <si>
    <t>J) Passzív időbeli elhatárolások</t>
  </si>
  <si>
    <t>A/II Tárgyi eszközök (=A/II/1+...+A/II/5)</t>
  </si>
  <si>
    <t>A/II/2 Gépek, berendezések, felszerelések, járművek</t>
  </si>
  <si>
    <t>Kiküldetések</t>
  </si>
  <si>
    <t>ebből: egyéb civil szervezetek (K512)</t>
  </si>
  <si>
    <t>T</t>
  </si>
  <si>
    <t>Tartalékok (K513)</t>
  </si>
  <si>
    <t>E) Egyéb sajátos elszámolások</t>
  </si>
  <si>
    <t>Egyéb dologi kiadásai</t>
  </si>
  <si>
    <t>Egyéb működési célú támogatások államháztartáson belülre</t>
  </si>
  <si>
    <t>ebből: helyi önkormányzaok és költségvetési szervek (K506)</t>
  </si>
  <si>
    <t>Egyéb felhalmozási célú támogatások bevételei államháztartáson belülről (=71+…+80) (B25)</t>
  </si>
  <si>
    <t>ebből: egyévb fejezeti kezelésű előirányzatok (B25)</t>
  </si>
  <si>
    <t>Ingatlanok felújítása (K71)</t>
  </si>
  <si>
    <t>Felújítási célú előzetesen felszámított általános forgalmi adó (K74)</t>
  </si>
  <si>
    <t>Felújítások</t>
  </si>
  <si>
    <t>ebből: egyéb fejezeti kezelésű előirányzatok (B16)</t>
  </si>
  <si>
    <t>A/II/1 Ingatlanok és kapcsolódó vagyoni értékű jogok</t>
  </si>
  <si>
    <t>Horvát Nemzetiségi Önkormányzat 2022. évi költségvetési kiadásai közgazdasági tagolásban</t>
  </si>
  <si>
    <t xml:space="preserve"> 2022. évi zárszámadás</t>
  </si>
  <si>
    <t>Horvát Nemzetiségi Önkormányzat 2022. évi finanszírozási bevétele</t>
  </si>
  <si>
    <t>Horvát Nemzetiségi Önkormányzat 2022. évi pénzmaradvány kimutatása</t>
  </si>
  <si>
    <t>Ólmod Nemzetiségi Önkormányzat 2022. évi eszközeinek és forrásainak</t>
  </si>
  <si>
    <t>Horvát Nemzetiségi Önkormányzat 2022. évi működési és felhalmozási</t>
  </si>
  <si>
    <t xml:space="preserve">Horvát Nemzetiségi Önkormányzat 2022. évi költségvetési bevételei közgazdasági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</si>
</sst>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8"/>
      <color indexed="63"/>
      <name val="Tahoma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8"/>
      <color rgb="FF242424"/>
      <name val="Tahoma"/>
      <family val="2"/>
    </font>
    <font>
      <b/>
      <sz val="10"/>
      <color theme="1"/>
      <name val="Calibri"/>
      <family val="2"/>
    </font>
    <font>
      <b/>
      <sz val="10"/>
      <color rgb="FF42424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3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tabSelected="1" zoomScalePageLayoutView="0" workbookViewId="0" topLeftCell="A28">
      <selection activeCell="E37" sqref="E37"/>
    </sheetView>
  </sheetViews>
  <sheetFormatPr defaultColWidth="9.140625" defaultRowHeight="15"/>
  <cols>
    <col min="1" max="1" width="0.71875" style="0" customWidth="1"/>
    <col min="2" max="2" width="41.28125" style="0" customWidth="1"/>
    <col min="3" max="3" width="9.140625" style="0" customWidth="1"/>
    <col min="4" max="4" width="10.421875" style="0" customWidth="1"/>
    <col min="5" max="5" width="11.8515625" style="0" customWidth="1"/>
    <col min="6" max="6" width="10.00390625" style="0" customWidth="1"/>
  </cols>
  <sheetData>
    <row r="3" ht="15">
      <c r="B3" t="s">
        <v>124</v>
      </c>
    </row>
    <row r="5" spans="1:4" ht="15">
      <c r="A5" s="1"/>
      <c r="D5" t="s">
        <v>59</v>
      </c>
    </row>
    <row r="6" spans="1:4" ht="15">
      <c r="A6" s="1"/>
      <c r="D6" t="s">
        <v>60</v>
      </c>
    </row>
    <row r="7" spans="1:6" ht="15">
      <c r="A7" s="4"/>
      <c r="B7" s="7" t="s">
        <v>21</v>
      </c>
      <c r="C7" s="7" t="s">
        <v>22</v>
      </c>
      <c r="D7" s="7" t="s">
        <v>26</v>
      </c>
      <c r="E7" s="7" t="s">
        <v>27</v>
      </c>
      <c r="F7" s="7"/>
    </row>
    <row r="8" spans="1:6" ht="15">
      <c r="A8" s="4"/>
      <c r="B8" s="2" t="s">
        <v>61</v>
      </c>
      <c r="C8" s="3">
        <v>0</v>
      </c>
      <c r="D8" s="3">
        <v>0</v>
      </c>
      <c r="E8" s="3">
        <v>0</v>
      </c>
      <c r="F8" s="3"/>
    </row>
    <row r="9" spans="1:6" ht="15">
      <c r="A9" s="4"/>
      <c r="B9" s="2" t="s">
        <v>62</v>
      </c>
      <c r="C9" s="3">
        <v>500000</v>
      </c>
      <c r="D9" s="3">
        <v>662200</v>
      </c>
      <c r="E9" s="3">
        <v>655974</v>
      </c>
      <c r="F9" s="3"/>
    </row>
    <row r="10" spans="1:6" ht="15">
      <c r="A10" s="1"/>
      <c r="B10" s="2" t="s">
        <v>63</v>
      </c>
      <c r="C10" s="3">
        <v>500000</v>
      </c>
      <c r="D10" s="3">
        <f>D9</f>
        <v>662200</v>
      </c>
      <c r="E10" s="3">
        <f>E9</f>
        <v>655974</v>
      </c>
      <c r="F10" s="3"/>
    </row>
    <row r="11" spans="1:6" ht="15">
      <c r="A11" s="1"/>
      <c r="B11" s="5" t="s">
        <v>64</v>
      </c>
      <c r="C11" s="6">
        <v>500000</v>
      </c>
      <c r="D11" s="6">
        <f>D10</f>
        <v>662200</v>
      </c>
      <c r="E11" s="6">
        <f>E10</f>
        <v>655974</v>
      </c>
      <c r="F11" s="6"/>
    </row>
    <row r="12" spans="1:6" ht="25.5">
      <c r="A12" s="1"/>
      <c r="B12" s="5" t="s">
        <v>65</v>
      </c>
      <c r="C12" s="6">
        <v>0</v>
      </c>
      <c r="D12" s="6">
        <v>0</v>
      </c>
      <c r="E12" s="6">
        <v>0</v>
      </c>
      <c r="F12" s="6"/>
    </row>
    <row r="13" spans="1:6" ht="15">
      <c r="A13" s="1"/>
      <c r="B13" s="2" t="s">
        <v>66</v>
      </c>
      <c r="C13" s="3">
        <v>0</v>
      </c>
      <c r="D13" s="3">
        <v>0</v>
      </c>
      <c r="E13" s="3">
        <v>0</v>
      </c>
      <c r="F13" s="3"/>
    </row>
    <row r="14" spans="1:6" ht="15">
      <c r="A14" s="1"/>
      <c r="B14" s="2" t="s">
        <v>97</v>
      </c>
      <c r="C14" s="3">
        <v>0</v>
      </c>
      <c r="D14" s="3">
        <v>0</v>
      </c>
      <c r="E14" s="3">
        <v>0</v>
      </c>
      <c r="F14" s="3"/>
    </row>
    <row r="15" spans="1:6" ht="25.5">
      <c r="A15" s="4"/>
      <c r="B15" s="2" t="s">
        <v>98</v>
      </c>
      <c r="C15" s="3">
        <v>0</v>
      </c>
      <c r="D15" s="3">
        <v>0</v>
      </c>
      <c r="E15" s="3">
        <v>0</v>
      </c>
      <c r="F15" s="3"/>
    </row>
    <row r="16" spans="1:6" ht="15">
      <c r="A16" s="1"/>
      <c r="B16" s="2" t="s">
        <v>67</v>
      </c>
      <c r="C16" s="3">
        <v>100000</v>
      </c>
      <c r="D16" s="3">
        <v>143810</v>
      </c>
      <c r="E16" s="3">
        <v>143810</v>
      </c>
      <c r="F16" s="3"/>
    </row>
    <row r="17" spans="1:6" ht="15">
      <c r="A17" s="4"/>
      <c r="B17" s="2" t="s">
        <v>68</v>
      </c>
      <c r="C17" s="3">
        <v>850000</v>
      </c>
      <c r="D17" s="3">
        <v>606190</v>
      </c>
      <c r="E17" s="3">
        <v>301618</v>
      </c>
      <c r="F17" s="3"/>
    </row>
    <row r="18" spans="1:6" ht="15">
      <c r="A18" s="1"/>
      <c r="B18" s="2" t="s">
        <v>69</v>
      </c>
      <c r="C18" s="3">
        <f>C17+C16</f>
        <v>950000</v>
      </c>
      <c r="D18" s="3">
        <f>D16+D17</f>
        <v>750000</v>
      </c>
      <c r="E18" s="3">
        <f>E16+E17</f>
        <v>445428</v>
      </c>
      <c r="F18" s="3"/>
    </row>
    <row r="19" spans="1:6" ht="15">
      <c r="A19" s="1"/>
      <c r="B19" s="2" t="s">
        <v>70</v>
      </c>
      <c r="C19" s="3">
        <v>0</v>
      </c>
      <c r="D19" s="3">
        <v>0</v>
      </c>
      <c r="E19" s="3">
        <v>0</v>
      </c>
      <c r="F19" s="3"/>
    </row>
    <row r="20" spans="1:6" ht="15">
      <c r="A20" s="4"/>
      <c r="B20" s="2" t="s">
        <v>71</v>
      </c>
      <c r="C20" s="3">
        <v>0</v>
      </c>
      <c r="D20" s="3">
        <v>150000</v>
      </c>
      <c r="E20" s="3">
        <v>150000</v>
      </c>
      <c r="F20" s="3"/>
    </row>
    <row r="21" spans="1:6" ht="25.5">
      <c r="A21" s="1"/>
      <c r="B21" s="2" t="s">
        <v>72</v>
      </c>
      <c r="C21" s="3">
        <v>0</v>
      </c>
      <c r="D21" s="3">
        <v>30000</v>
      </c>
      <c r="E21" s="3">
        <v>30000</v>
      </c>
      <c r="F21" s="3"/>
    </row>
    <row r="22" spans="1:6" ht="15">
      <c r="A22" s="4"/>
      <c r="B22" s="2" t="s">
        <v>73</v>
      </c>
      <c r="C22" s="3">
        <v>1334000</v>
      </c>
      <c r="D22" s="3">
        <v>1154000</v>
      </c>
      <c r="E22" s="3">
        <v>842813</v>
      </c>
      <c r="F22" s="3"/>
    </row>
    <row r="23" spans="1:6" ht="25.5">
      <c r="A23" s="1"/>
      <c r="B23" s="2" t="s">
        <v>74</v>
      </c>
      <c r="C23" s="3">
        <f>C22</f>
        <v>1334000</v>
      </c>
      <c r="D23" s="3">
        <f>D20+D22+D21</f>
        <v>1334000</v>
      </c>
      <c r="E23" s="3">
        <f>E22+E20+E21</f>
        <v>1022813</v>
      </c>
      <c r="F23" s="3"/>
    </row>
    <row r="24" spans="1:6" ht="15">
      <c r="A24" s="4"/>
      <c r="B24" s="2" t="s">
        <v>109</v>
      </c>
      <c r="C24" s="20">
        <v>0</v>
      </c>
      <c r="D24" s="20">
        <v>0</v>
      </c>
      <c r="E24" s="20">
        <v>0</v>
      </c>
      <c r="F24" s="20"/>
    </row>
    <row r="25" spans="1:6" ht="25.5">
      <c r="A25" s="4"/>
      <c r="B25" s="2" t="s">
        <v>99</v>
      </c>
      <c r="C25" s="20">
        <v>0</v>
      </c>
      <c r="D25" s="20">
        <v>0</v>
      </c>
      <c r="E25" s="20">
        <v>0</v>
      </c>
      <c r="F25" s="20"/>
    </row>
    <row r="26" spans="1:6" ht="25.5">
      <c r="A26" s="1"/>
      <c r="B26" s="2" t="s">
        <v>75</v>
      </c>
      <c r="C26" s="3">
        <v>751800</v>
      </c>
      <c r="D26" s="3">
        <v>751800</v>
      </c>
      <c r="E26" s="3">
        <v>279122</v>
      </c>
      <c r="F26" s="3"/>
    </row>
    <row r="27" spans="1:6" ht="15">
      <c r="A27" s="1"/>
      <c r="B27" s="2" t="s">
        <v>114</v>
      </c>
      <c r="C27" s="3">
        <v>15000</v>
      </c>
      <c r="D27" s="3">
        <v>15000</v>
      </c>
      <c r="E27" s="3">
        <v>7200</v>
      </c>
      <c r="F27" s="3"/>
    </row>
    <row r="28" spans="1:6" ht="25.5">
      <c r="A28" s="1"/>
      <c r="B28" s="2" t="s">
        <v>76</v>
      </c>
      <c r="C28" s="3">
        <f>C26+C27</f>
        <v>766800</v>
      </c>
      <c r="D28" s="3">
        <f>D26+D27</f>
        <v>766800</v>
      </c>
      <c r="E28" s="3">
        <f>E26+E27</f>
        <v>286322</v>
      </c>
      <c r="F28" s="3"/>
    </row>
    <row r="29" spans="1:6" ht="15">
      <c r="A29" s="4"/>
      <c r="B29" s="5" t="s">
        <v>77</v>
      </c>
      <c r="C29" s="6">
        <f>C18+C23+C28</f>
        <v>3050800</v>
      </c>
      <c r="D29" s="6">
        <f>D18+D23+D28</f>
        <v>2850800</v>
      </c>
      <c r="E29" s="6">
        <f>E18+E23+E28</f>
        <v>1754563</v>
      </c>
      <c r="F29" s="6"/>
    </row>
    <row r="30" spans="1:6" ht="25.5">
      <c r="A30" s="4"/>
      <c r="B30" s="22" t="s">
        <v>115</v>
      </c>
      <c r="C30" s="6"/>
      <c r="D30" s="20"/>
      <c r="E30" s="20"/>
      <c r="F30" s="6"/>
    </row>
    <row r="31" spans="1:6" ht="25.5">
      <c r="A31" s="4"/>
      <c r="B31" s="22" t="s">
        <v>116</v>
      </c>
      <c r="C31" s="6"/>
      <c r="D31" s="20"/>
      <c r="E31" s="20"/>
      <c r="F31" s="6"/>
    </row>
    <row r="32" spans="1:6" ht="25.5">
      <c r="A32" s="1"/>
      <c r="B32" s="2" t="s">
        <v>100</v>
      </c>
      <c r="C32" s="3">
        <v>0</v>
      </c>
      <c r="D32" s="3"/>
      <c r="E32" s="3"/>
      <c r="F32" s="3"/>
    </row>
    <row r="33" spans="1:6" ht="15">
      <c r="A33" s="1"/>
      <c r="B33" s="2" t="s">
        <v>110</v>
      </c>
      <c r="C33" s="3">
        <v>0</v>
      </c>
      <c r="D33" s="3"/>
      <c r="E33" s="3"/>
      <c r="F33" s="3"/>
    </row>
    <row r="34" spans="1:6" ht="15">
      <c r="A34" s="1" t="s">
        <v>111</v>
      </c>
      <c r="B34" s="2" t="s">
        <v>112</v>
      </c>
      <c r="C34" s="3">
        <v>348686</v>
      </c>
      <c r="D34" s="3">
        <v>348686</v>
      </c>
      <c r="E34" s="3"/>
      <c r="F34" s="3"/>
    </row>
    <row r="35" spans="1:6" ht="38.25">
      <c r="A35" s="4"/>
      <c r="B35" s="5" t="s">
        <v>101</v>
      </c>
      <c r="C35" s="6">
        <f>C32+C34</f>
        <v>348686</v>
      </c>
      <c r="D35" s="6">
        <f>D32+D34+D30</f>
        <v>348686</v>
      </c>
      <c r="E35" s="6">
        <f>E32+E30</f>
        <v>0</v>
      </c>
      <c r="F35" s="6"/>
    </row>
    <row r="36" spans="1:6" ht="15">
      <c r="A36" s="4"/>
      <c r="B36" s="22" t="s">
        <v>119</v>
      </c>
      <c r="C36" s="6"/>
      <c r="D36" s="20"/>
      <c r="E36" s="20"/>
      <c r="F36" s="6"/>
    </row>
    <row r="37" spans="2:6" ht="25.5">
      <c r="B37" s="2" t="s">
        <v>120</v>
      </c>
      <c r="C37" s="3">
        <v>0</v>
      </c>
      <c r="D37" s="3"/>
      <c r="E37" s="3"/>
      <c r="F37" s="3"/>
    </row>
    <row r="38" spans="2:6" ht="15">
      <c r="B38" s="5" t="s">
        <v>121</v>
      </c>
      <c r="C38" s="6">
        <v>0</v>
      </c>
      <c r="D38" s="6">
        <f>D36+D37</f>
        <v>0</v>
      </c>
      <c r="E38" s="6">
        <f>E36+E37</f>
        <v>0</v>
      </c>
      <c r="F38" s="6"/>
    </row>
    <row r="39" spans="2:6" ht="25.5">
      <c r="B39" s="5" t="s">
        <v>78</v>
      </c>
      <c r="C39" s="6">
        <f>C11+C29+C35</f>
        <v>3899486</v>
      </c>
      <c r="D39" s="6">
        <f>D38+D35+D29+D11</f>
        <v>3861686</v>
      </c>
      <c r="E39" s="6">
        <f>E38+E35+E29+E11</f>
        <v>2410537</v>
      </c>
      <c r="F3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6"/>
  <sheetViews>
    <sheetView zoomScalePageLayoutView="0" workbookViewId="0" topLeftCell="A1">
      <selection activeCell="B4" sqref="B4"/>
    </sheetView>
  </sheetViews>
  <sheetFormatPr defaultColWidth="9.140625" defaultRowHeight="15"/>
  <cols>
    <col min="4" max="4" width="16.140625" style="0" customWidth="1"/>
  </cols>
  <sheetData>
    <row r="3" ht="15">
      <c r="B3" t="s">
        <v>129</v>
      </c>
    </row>
    <row r="4" ht="15">
      <c r="D4" t="s">
        <v>57</v>
      </c>
    </row>
    <row r="6" ht="15">
      <c r="F6" t="s">
        <v>56</v>
      </c>
    </row>
    <row r="7" ht="15">
      <c r="G7" t="s">
        <v>79</v>
      </c>
    </row>
    <row r="8" spans="2:8" ht="15">
      <c r="B8" t="s">
        <v>21</v>
      </c>
      <c r="E8" t="s">
        <v>28</v>
      </c>
      <c r="F8" t="s">
        <v>29</v>
      </c>
      <c r="H8" t="s">
        <v>27</v>
      </c>
    </row>
    <row r="10" spans="2:3" ht="15">
      <c r="B10" s="7" t="s">
        <v>32</v>
      </c>
      <c r="C10" s="7"/>
    </row>
    <row r="11" spans="2:8" ht="15">
      <c r="B11" t="s">
        <v>30</v>
      </c>
      <c r="E11">
        <v>2573828</v>
      </c>
      <c r="F11">
        <v>2536028</v>
      </c>
      <c r="H11">
        <v>2520336</v>
      </c>
    </row>
    <row r="13" spans="2:8" ht="15">
      <c r="B13" t="s">
        <v>31</v>
      </c>
      <c r="E13">
        <v>3899486</v>
      </c>
      <c r="F13">
        <v>3861686</v>
      </c>
      <c r="H13">
        <v>2410537</v>
      </c>
    </row>
    <row r="15" spans="2:8" ht="15">
      <c r="B15" s="9" t="s">
        <v>102</v>
      </c>
      <c r="C15" s="9"/>
      <c r="D15" s="9"/>
      <c r="E15">
        <f>E11-E13+E26</f>
        <v>0</v>
      </c>
      <c r="F15">
        <f>F11-F13+F26</f>
        <v>0</v>
      </c>
      <c r="H15">
        <f>H11-H13+H26</f>
        <v>1435457</v>
      </c>
    </row>
    <row r="17" spans="2:4" ht="15">
      <c r="B17" s="7" t="s">
        <v>33</v>
      </c>
      <c r="C17" s="7"/>
      <c r="D17" s="7"/>
    </row>
    <row r="19" spans="2:8" ht="15">
      <c r="B19" t="s">
        <v>34</v>
      </c>
      <c r="E19">
        <v>0</v>
      </c>
      <c r="F19">
        <v>0</v>
      </c>
      <c r="H19">
        <v>0</v>
      </c>
    </row>
    <row r="21" ht="15">
      <c r="B21" t="s">
        <v>35</v>
      </c>
    </row>
    <row r="23" spans="2:8" ht="15">
      <c r="B23" s="9" t="s">
        <v>33</v>
      </c>
      <c r="C23" s="9"/>
      <c r="E23">
        <f>D190</f>
        <v>0</v>
      </c>
      <c r="F23">
        <f>F21</f>
        <v>0</v>
      </c>
      <c r="H23">
        <f>H21</f>
        <v>0</v>
      </c>
    </row>
    <row r="26" spans="2:8" ht="15">
      <c r="B26" t="s">
        <v>58</v>
      </c>
      <c r="E26">
        <v>1325658</v>
      </c>
      <c r="F26">
        <v>1325658</v>
      </c>
      <c r="H26">
        <v>1325658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9.7109375" style="0" customWidth="1"/>
    <col min="2" max="2" width="17.140625" style="0" customWidth="1"/>
  </cols>
  <sheetData>
    <row r="3" spans="1:2" ht="15">
      <c r="A3" s="27" t="s">
        <v>125</v>
      </c>
      <c r="B3" s="28"/>
    </row>
    <row r="4" spans="1:2" ht="15">
      <c r="A4" s="27" t="s">
        <v>80</v>
      </c>
      <c r="B4" s="29"/>
    </row>
    <row r="5" ht="15">
      <c r="B5" t="s">
        <v>55</v>
      </c>
    </row>
    <row r="7" spans="1:2" ht="18">
      <c r="A7" s="10" t="s">
        <v>36</v>
      </c>
      <c r="B7" s="11" t="s">
        <v>37</v>
      </c>
    </row>
    <row r="8" spans="1:2" ht="15">
      <c r="A8" s="12" t="s">
        <v>38</v>
      </c>
      <c r="B8" s="13"/>
    </row>
    <row r="9" spans="1:2" ht="45">
      <c r="A9" s="14" t="s">
        <v>39</v>
      </c>
      <c r="B9" s="16">
        <v>1309468</v>
      </c>
    </row>
    <row r="10" spans="1:2" ht="15">
      <c r="A10" s="14" t="s">
        <v>40</v>
      </c>
      <c r="B10" s="15"/>
    </row>
    <row r="11" spans="1:2" ht="15">
      <c r="A11" s="14" t="s">
        <v>41</v>
      </c>
      <c r="B11" s="16">
        <v>16190</v>
      </c>
    </row>
    <row r="12" spans="1:2" ht="15">
      <c r="A12" s="14" t="s">
        <v>42</v>
      </c>
      <c r="B12" s="15"/>
    </row>
    <row r="13" spans="1:2" ht="15">
      <c r="A13" s="12" t="s">
        <v>43</v>
      </c>
      <c r="B13" s="17">
        <f>SUM(B9:B11)</f>
        <v>1325658</v>
      </c>
    </row>
    <row r="14" spans="1:2" ht="15">
      <c r="A14" s="12" t="s">
        <v>44</v>
      </c>
      <c r="B14" s="17">
        <v>2520336</v>
      </c>
    </row>
    <row r="15" spans="1:2" ht="15">
      <c r="A15" s="12" t="s">
        <v>45</v>
      </c>
      <c r="B15" s="17">
        <v>2410537</v>
      </c>
    </row>
    <row r="16" spans="1:2" ht="15">
      <c r="A16" s="12" t="s">
        <v>46</v>
      </c>
      <c r="B16" s="13"/>
    </row>
    <row r="17" spans="1:2" ht="45">
      <c r="A17" s="14" t="s">
        <v>39</v>
      </c>
      <c r="B17" s="15">
        <v>1313392</v>
      </c>
    </row>
    <row r="18" spans="1:2" ht="15">
      <c r="A18" s="14" t="s">
        <v>40</v>
      </c>
      <c r="B18" s="15"/>
    </row>
    <row r="19" spans="1:2" ht="15">
      <c r="A19" s="14" t="s">
        <v>41</v>
      </c>
      <c r="B19" s="16">
        <v>122065</v>
      </c>
    </row>
    <row r="20" spans="1:2" ht="15">
      <c r="A20" s="14" t="s">
        <v>42</v>
      </c>
      <c r="B20" s="15"/>
    </row>
    <row r="21" spans="1:2" ht="15">
      <c r="A21" s="18" t="s">
        <v>47</v>
      </c>
      <c r="B21" s="19">
        <f>SUM(B17:B20)</f>
        <v>1435457</v>
      </c>
    </row>
  </sheetData>
  <sheetProtection/>
  <mergeCells count="2"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0.42578125" style="0" customWidth="1"/>
    <col min="2" max="2" width="38.57421875" style="0" customWidth="1"/>
    <col min="3" max="3" width="11.00390625" style="0" customWidth="1"/>
    <col min="4" max="4" width="9.7109375" style="0" customWidth="1"/>
    <col min="5" max="5" width="11.28125" style="0" customWidth="1"/>
    <col min="6" max="6" width="11.140625" style="0" customWidth="1"/>
  </cols>
  <sheetData>
    <row r="2" ht="15">
      <c r="B2" t="s">
        <v>130</v>
      </c>
    </row>
    <row r="3" ht="15">
      <c r="B3" t="s">
        <v>53</v>
      </c>
    </row>
    <row r="4" ht="15">
      <c r="D4" t="s">
        <v>54</v>
      </c>
    </row>
    <row r="5" spans="1:5" ht="15">
      <c r="A5" s="1"/>
      <c r="E5" t="s">
        <v>60</v>
      </c>
    </row>
    <row r="6" spans="1:6" ht="15">
      <c r="A6" s="1"/>
      <c r="B6" s="7" t="s">
        <v>21</v>
      </c>
      <c r="C6" s="7" t="s">
        <v>22</v>
      </c>
      <c r="D6" s="7" t="s">
        <v>23</v>
      </c>
      <c r="E6" s="7" t="s">
        <v>25</v>
      </c>
      <c r="F6" s="7"/>
    </row>
    <row r="7" spans="1:6" ht="38.25">
      <c r="A7" s="1"/>
      <c r="B7" s="22" t="s">
        <v>81</v>
      </c>
      <c r="C7" s="20">
        <f>C8</f>
        <v>2556328</v>
      </c>
      <c r="D7" s="20">
        <v>2518528</v>
      </c>
      <c r="E7" s="20">
        <v>2518528</v>
      </c>
      <c r="F7" s="20"/>
    </row>
    <row r="8" spans="1:6" ht="25.5">
      <c r="A8" s="1"/>
      <c r="B8" s="22" t="s">
        <v>82</v>
      </c>
      <c r="C8" s="20">
        <v>2556328</v>
      </c>
      <c r="D8" s="20">
        <v>2518528</v>
      </c>
      <c r="E8" s="20">
        <v>2518528</v>
      </c>
      <c r="F8" s="20"/>
    </row>
    <row r="9" spans="1:6" ht="25.5">
      <c r="A9" s="4"/>
      <c r="B9" s="22" t="s">
        <v>122</v>
      </c>
      <c r="C9" s="20"/>
      <c r="D9" s="20"/>
      <c r="E9" s="20"/>
      <c r="F9" s="20"/>
    </row>
    <row r="10" spans="1:6" ht="25.5">
      <c r="A10" s="1"/>
      <c r="B10" s="22" t="s">
        <v>83</v>
      </c>
      <c r="C10" s="20"/>
      <c r="D10" s="20"/>
      <c r="E10" s="20"/>
      <c r="F10" s="20"/>
    </row>
    <row r="11" spans="1:6" ht="38.25">
      <c r="A11" s="4"/>
      <c r="B11" s="23" t="s">
        <v>84</v>
      </c>
      <c r="C11" s="21">
        <f>C7</f>
        <v>2556328</v>
      </c>
      <c r="D11" s="21">
        <f>D7</f>
        <v>2518528</v>
      </c>
      <c r="E11" s="21">
        <f>E7</f>
        <v>2518528</v>
      </c>
      <c r="F11" s="21"/>
    </row>
    <row r="12" spans="1:6" ht="38.25">
      <c r="A12" s="4"/>
      <c r="B12" s="23" t="s">
        <v>117</v>
      </c>
      <c r="C12" s="21"/>
      <c r="D12" s="21"/>
      <c r="E12" s="21"/>
      <c r="F12" s="21"/>
    </row>
    <row r="13" spans="1:6" ht="25.5">
      <c r="A13" s="4"/>
      <c r="B13" s="22" t="s">
        <v>118</v>
      </c>
      <c r="C13" s="21"/>
      <c r="D13" s="21"/>
      <c r="E13" s="21"/>
      <c r="F13" s="21"/>
    </row>
    <row r="14" spans="1:6" ht="15">
      <c r="A14" s="1"/>
      <c r="B14" s="22"/>
      <c r="C14" s="20"/>
      <c r="D14" s="20"/>
      <c r="E14" s="20"/>
      <c r="F14" s="20"/>
    </row>
    <row r="15" spans="1:6" ht="25.5">
      <c r="A15" s="1"/>
      <c r="B15" s="22" t="s">
        <v>103</v>
      </c>
      <c r="C15" s="20">
        <v>0</v>
      </c>
      <c r="D15" s="20"/>
      <c r="E15" s="20"/>
      <c r="F15" s="20"/>
    </row>
    <row r="16" spans="1:6" ht="25.5">
      <c r="A16" s="1"/>
      <c r="B16" s="22" t="s">
        <v>104</v>
      </c>
      <c r="C16" s="20">
        <v>0</v>
      </c>
      <c r="D16" s="20">
        <v>0</v>
      </c>
      <c r="E16" s="20">
        <v>0</v>
      </c>
      <c r="F16" s="20"/>
    </row>
    <row r="17" spans="1:6" ht="25.5">
      <c r="A17" s="1"/>
      <c r="B17" s="22" t="s">
        <v>85</v>
      </c>
      <c r="C17" s="20">
        <v>2500</v>
      </c>
      <c r="D17" s="20">
        <v>2500</v>
      </c>
      <c r="E17" s="20">
        <v>1808</v>
      </c>
      <c r="F17" s="20"/>
    </row>
    <row r="18" spans="1:6" ht="25.5">
      <c r="A18" s="1"/>
      <c r="B18" s="22" t="s">
        <v>86</v>
      </c>
      <c r="C18" s="20">
        <v>15000</v>
      </c>
      <c r="D18" s="20">
        <v>15000</v>
      </c>
      <c r="E18" s="20"/>
      <c r="F18" s="20"/>
    </row>
    <row r="19" spans="1:6" ht="38.25">
      <c r="A19" s="1"/>
      <c r="B19" s="23" t="s">
        <v>87</v>
      </c>
      <c r="C19" s="21">
        <f>C17+C18</f>
        <v>17500</v>
      </c>
      <c r="D19" s="21">
        <f>D17+D18+D15</f>
        <v>17500</v>
      </c>
      <c r="E19" s="21">
        <f>E15+E17+E18</f>
        <v>1808</v>
      </c>
      <c r="F19" s="21"/>
    </row>
    <row r="20" spans="2:6" ht="25.5">
      <c r="B20" s="22" t="s">
        <v>88</v>
      </c>
      <c r="C20" s="20">
        <v>0</v>
      </c>
      <c r="D20" s="20">
        <v>0</v>
      </c>
      <c r="E20" s="20">
        <v>0</v>
      </c>
      <c r="F20" s="20"/>
    </row>
    <row r="21" spans="2:6" ht="25.5">
      <c r="B21" s="22" t="s">
        <v>89</v>
      </c>
      <c r="C21" s="20">
        <v>0</v>
      </c>
      <c r="D21" s="20">
        <v>0</v>
      </c>
      <c r="E21" s="20">
        <v>0</v>
      </c>
      <c r="F21" s="20"/>
    </row>
    <row r="22" spans="2:6" ht="25.5">
      <c r="B22" s="23" t="s">
        <v>90</v>
      </c>
      <c r="C22" s="21">
        <v>0</v>
      </c>
      <c r="D22" s="21">
        <v>0</v>
      </c>
      <c r="E22" s="21">
        <v>0</v>
      </c>
      <c r="F22" s="21"/>
    </row>
    <row r="23" spans="2:6" ht="25.5">
      <c r="B23" s="23" t="s">
        <v>91</v>
      </c>
      <c r="C23" s="21">
        <f>C11+C19</f>
        <v>2573828</v>
      </c>
      <c r="D23" s="21">
        <f>D11+D19+D12</f>
        <v>2536028</v>
      </c>
      <c r="E23" s="21">
        <f>E11+E12+E19</f>
        <v>2520336</v>
      </c>
      <c r="F2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0.9921875" style="0" customWidth="1"/>
    <col min="2" max="2" width="32.421875" style="0" customWidth="1"/>
    <col min="3" max="3" width="9.7109375" style="0" customWidth="1"/>
    <col min="4" max="4" width="10.140625" style="0" customWidth="1"/>
    <col min="5" max="5" width="10.421875" style="0" customWidth="1"/>
    <col min="6" max="6" width="10.57421875" style="0" customWidth="1"/>
  </cols>
  <sheetData>
    <row r="2" ht="15">
      <c r="B2" t="s">
        <v>126</v>
      </c>
    </row>
    <row r="3" ht="15">
      <c r="E3" t="s">
        <v>52</v>
      </c>
    </row>
    <row r="4" ht="15">
      <c r="E4" t="s">
        <v>79</v>
      </c>
    </row>
    <row r="5" spans="2:6" ht="15">
      <c r="B5" s="8" t="s">
        <v>21</v>
      </c>
      <c r="C5" s="7" t="s">
        <v>22</v>
      </c>
      <c r="D5" s="7" t="s">
        <v>23</v>
      </c>
      <c r="E5" s="7" t="s">
        <v>24</v>
      </c>
      <c r="F5" s="7"/>
    </row>
    <row r="6" spans="1:6" ht="38.25">
      <c r="A6" s="1"/>
      <c r="B6" s="22" t="s">
        <v>0</v>
      </c>
      <c r="C6" s="20">
        <v>1325658</v>
      </c>
      <c r="D6" s="20">
        <v>1325658</v>
      </c>
      <c r="E6" s="20">
        <v>1325658</v>
      </c>
      <c r="F6" s="20"/>
    </row>
    <row r="7" spans="1:6" ht="25.5">
      <c r="A7" s="1"/>
      <c r="B7" s="22" t="s">
        <v>92</v>
      </c>
      <c r="C7" s="20">
        <f aca="true" t="shared" si="0" ref="C7:E9">C6</f>
        <v>1325658</v>
      </c>
      <c r="D7" s="20">
        <f t="shared" si="0"/>
        <v>1325658</v>
      </c>
      <c r="E7" s="20">
        <f t="shared" si="0"/>
        <v>1325658</v>
      </c>
      <c r="F7" s="20"/>
    </row>
    <row r="8" spans="1:6" ht="25.5">
      <c r="A8" s="1"/>
      <c r="B8" s="22" t="s">
        <v>93</v>
      </c>
      <c r="C8" s="20">
        <f t="shared" si="0"/>
        <v>1325658</v>
      </c>
      <c r="D8" s="20">
        <f t="shared" si="0"/>
        <v>1325658</v>
      </c>
      <c r="E8" s="20">
        <f t="shared" si="0"/>
        <v>1325658</v>
      </c>
      <c r="F8" s="20"/>
    </row>
    <row r="9" spans="1:6" ht="25.5">
      <c r="A9" s="1"/>
      <c r="B9" s="23" t="s">
        <v>94</v>
      </c>
      <c r="C9" s="21">
        <f t="shared" si="0"/>
        <v>1325658</v>
      </c>
      <c r="D9" s="21">
        <f t="shared" si="0"/>
        <v>1325658</v>
      </c>
      <c r="E9" s="21">
        <f t="shared" si="0"/>
        <v>1325658</v>
      </c>
      <c r="F9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0.85546875" style="0" customWidth="1"/>
    <col min="2" max="2" width="55.57421875" style="0" customWidth="1"/>
    <col min="3" max="3" width="12.8515625" style="0" customWidth="1"/>
  </cols>
  <sheetData>
    <row r="2" ht="15">
      <c r="B2" t="s">
        <v>127</v>
      </c>
    </row>
    <row r="3" ht="15">
      <c r="B3" t="s">
        <v>50</v>
      </c>
    </row>
    <row r="4" spans="1:3" ht="15">
      <c r="A4" s="1"/>
      <c r="C4" t="s">
        <v>51</v>
      </c>
    </row>
    <row r="5" spans="1:3" ht="15">
      <c r="A5" s="1"/>
      <c r="C5" t="s">
        <v>79</v>
      </c>
    </row>
    <row r="6" spans="1:2" ht="15">
      <c r="A6" s="4"/>
      <c r="B6" s="7" t="s">
        <v>21</v>
      </c>
    </row>
    <row r="7" spans="1:3" ht="15">
      <c r="A7" s="1"/>
      <c r="B7" s="22" t="s">
        <v>1</v>
      </c>
      <c r="C7" s="20">
        <v>2520336</v>
      </c>
    </row>
    <row r="8" spans="1:3" ht="15">
      <c r="A8" s="4"/>
      <c r="B8" s="22" t="s">
        <v>2</v>
      </c>
      <c r="C8" s="20">
        <v>2410537</v>
      </c>
    </row>
    <row r="9" spans="1:3" ht="15">
      <c r="A9" s="4"/>
      <c r="B9" s="23" t="s">
        <v>3</v>
      </c>
      <c r="C9" s="21">
        <f>C7-C8</f>
        <v>109799</v>
      </c>
    </row>
    <row r="10" spans="1:3" ht="15">
      <c r="A10" s="4"/>
      <c r="B10" s="22" t="s">
        <v>4</v>
      </c>
      <c r="C10" s="20">
        <v>1325658</v>
      </c>
    </row>
    <row r="11" spans="1:3" ht="15">
      <c r="A11" s="4"/>
      <c r="B11" s="23" t="s">
        <v>5</v>
      </c>
      <c r="C11" s="21">
        <f>C10</f>
        <v>1325658</v>
      </c>
    </row>
    <row r="12" spans="2:3" ht="15">
      <c r="B12" s="23" t="s">
        <v>6</v>
      </c>
      <c r="C12" s="21">
        <f>C9+C11</f>
        <v>1435457</v>
      </c>
    </row>
    <row r="13" spans="2:3" ht="15">
      <c r="B13" s="23" t="s">
        <v>7</v>
      </c>
      <c r="C13" s="21">
        <f>C12</f>
        <v>1435457</v>
      </c>
    </row>
    <row r="14" spans="2:3" ht="15">
      <c r="B14" s="23" t="s">
        <v>8</v>
      </c>
      <c r="C14" s="21">
        <f>C13</f>
        <v>1435457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0.42578125" style="0" customWidth="1"/>
    <col min="2" max="2" width="49.28125" style="0" customWidth="1"/>
    <col min="3" max="3" width="12.140625" style="0" customWidth="1"/>
    <col min="4" max="4" width="14.421875" style="0" customWidth="1"/>
  </cols>
  <sheetData>
    <row r="2" ht="15">
      <c r="B2" t="s">
        <v>128</v>
      </c>
    </row>
    <row r="3" ht="15">
      <c r="B3" t="s">
        <v>48</v>
      </c>
    </row>
    <row r="4" ht="15">
      <c r="D4" t="s">
        <v>49</v>
      </c>
    </row>
    <row r="5" ht="15">
      <c r="C5" t="s">
        <v>79</v>
      </c>
    </row>
    <row r="6" spans="2:4" ht="15">
      <c r="B6" s="7" t="s">
        <v>21</v>
      </c>
      <c r="C6" s="7" t="s">
        <v>19</v>
      </c>
      <c r="D6" s="7" t="s">
        <v>20</v>
      </c>
    </row>
    <row r="7" spans="2:4" ht="15">
      <c r="B7" s="7" t="s">
        <v>123</v>
      </c>
      <c r="C7" s="7">
        <v>1509651</v>
      </c>
      <c r="D7" s="7">
        <v>1479431</v>
      </c>
    </row>
    <row r="8" spans="2:4" ht="15">
      <c r="B8" s="26" t="s">
        <v>108</v>
      </c>
      <c r="C8" s="25">
        <v>569703</v>
      </c>
      <c r="D8" s="25">
        <v>373872</v>
      </c>
    </row>
    <row r="9" spans="2:4" ht="15">
      <c r="B9" s="24" t="s">
        <v>107</v>
      </c>
      <c r="C9" s="7">
        <f>C8+C7</f>
        <v>2079354</v>
      </c>
      <c r="D9" s="7">
        <f>D8+D7</f>
        <v>1853303</v>
      </c>
    </row>
    <row r="10" spans="1:4" ht="15">
      <c r="A10" s="1"/>
      <c r="B10" s="22" t="s">
        <v>9</v>
      </c>
      <c r="C10" s="20">
        <v>16190</v>
      </c>
      <c r="D10" s="20">
        <v>122065</v>
      </c>
    </row>
    <row r="11" spans="1:4" ht="25.5">
      <c r="A11" s="4"/>
      <c r="B11" s="23" t="s">
        <v>10</v>
      </c>
      <c r="C11" s="21">
        <f>C10</f>
        <v>16190</v>
      </c>
      <c r="D11" s="21">
        <f>D10</f>
        <v>122065</v>
      </c>
    </row>
    <row r="12" spans="1:4" ht="15">
      <c r="A12" s="1"/>
      <c r="B12" s="22" t="s">
        <v>11</v>
      </c>
      <c r="C12" s="20">
        <v>1309468</v>
      </c>
      <c r="D12" s="20">
        <v>1313392</v>
      </c>
    </row>
    <row r="13" spans="1:4" ht="15">
      <c r="A13" s="4"/>
      <c r="B13" s="23" t="s">
        <v>12</v>
      </c>
      <c r="C13" s="21">
        <f>C12</f>
        <v>1309468</v>
      </c>
      <c r="D13" s="21">
        <f>D12</f>
        <v>1313392</v>
      </c>
    </row>
    <row r="14" spans="1:4" ht="15">
      <c r="A14" s="4"/>
      <c r="B14" s="23" t="s">
        <v>13</v>
      </c>
      <c r="C14" s="21">
        <f>C11+C13</f>
        <v>1325658</v>
      </c>
      <c r="D14" s="21">
        <f>D11+D13</f>
        <v>1435457</v>
      </c>
    </row>
    <row r="15" spans="1:4" ht="15">
      <c r="A15" s="4"/>
      <c r="B15" s="23" t="s">
        <v>113</v>
      </c>
      <c r="C15" s="21"/>
      <c r="D15" s="21"/>
    </row>
    <row r="16" spans="1:4" ht="15">
      <c r="A16" s="1"/>
      <c r="B16" s="23" t="s">
        <v>14</v>
      </c>
      <c r="C16" s="21">
        <f>C9+C14+C15</f>
        <v>3405012</v>
      </c>
      <c r="D16" s="21">
        <f>D9+D14+D15</f>
        <v>3288760</v>
      </c>
    </row>
    <row r="17" spans="1:4" ht="25.5">
      <c r="A17" s="4"/>
      <c r="B17" s="22" t="s">
        <v>95</v>
      </c>
      <c r="C17" s="20">
        <v>1289334</v>
      </c>
      <c r="D17" s="20">
        <v>1289334</v>
      </c>
    </row>
    <row r="18" spans="1:4" ht="25.5">
      <c r="A18" s="4"/>
      <c r="B18" s="23" t="s">
        <v>96</v>
      </c>
      <c r="C18" s="21">
        <f>C17</f>
        <v>1289334</v>
      </c>
      <c r="D18" s="21">
        <f>D17</f>
        <v>1289334</v>
      </c>
    </row>
    <row r="19" spans="1:4" ht="15">
      <c r="A19" s="1"/>
      <c r="B19" s="22" t="s">
        <v>15</v>
      </c>
      <c r="C19" s="20">
        <v>923607</v>
      </c>
      <c r="D19" s="20">
        <v>2115678</v>
      </c>
    </row>
    <row r="20" spans="1:4" ht="15">
      <c r="A20" s="1"/>
      <c r="B20" s="22" t="s">
        <v>16</v>
      </c>
      <c r="C20" s="20">
        <v>1192071</v>
      </c>
      <c r="D20" s="20">
        <v>-116252</v>
      </c>
    </row>
    <row r="21" spans="1:4" ht="15">
      <c r="A21" s="1"/>
      <c r="B21" s="23" t="s">
        <v>17</v>
      </c>
      <c r="C21" s="21">
        <f>C19+C20+C18</f>
        <v>3405012</v>
      </c>
      <c r="D21" s="21">
        <f>D18+D19+D20</f>
        <v>3288760</v>
      </c>
    </row>
    <row r="22" spans="1:4" ht="15">
      <c r="A22" s="4"/>
      <c r="B22" s="22" t="s">
        <v>105</v>
      </c>
      <c r="C22" s="20"/>
      <c r="D22" s="20"/>
    </row>
    <row r="23" spans="1:4" ht="15">
      <c r="A23" s="1"/>
      <c r="B23" s="23" t="s">
        <v>106</v>
      </c>
      <c r="C23" s="21"/>
      <c r="D23" s="21"/>
    </row>
    <row r="24" spans="1:4" ht="15">
      <c r="A24" s="4"/>
      <c r="B24" s="23" t="s">
        <v>18</v>
      </c>
      <c r="C24" s="21">
        <f>C21+C23</f>
        <v>3405012</v>
      </c>
      <c r="D24" s="21">
        <f>D21</f>
        <v>3288760</v>
      </c>
    </row>
    <row r="25" spans="1:2" ht="15">
      <c r="A25" s="4"/>
      <c r="B2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Hzsidany</dc:creator>
  <cp:keywords/>
  <dc:description/>
  <cp:lastModifiedBy>User</cp:lastModifiedBy>
  <cp:lastPrinted>2018-05-14T08:58:18Z</cp:lastPrinted>
  <dcterms:created xsi:type="dcterms:W3CDTF">2016-05-06T07:49:15Z</dcterms:created>
  <dcterms:modified xsi:type="dcterms:W3CDTF">2023-05-09T13:58:24Z</dcterms:modified>
  <cp:category/>
  <cp:version/>
  <cp:contentType/>
  <cp:contentStatus/>
</cp:coreProperties>
</file>